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3EC7247E-A204-4C0A-A0A8-F9AF8C05185A}" xr6:coauthVersionLast="47" xr6:coauthVersionMax="47" xr10:uidLastSave="{00000000-0000-0000-0000-000000000000}"/>
  <bookViews>
    <workbookView xWindow="-120" yWindow="-120" windowWidth="20730" windowHeight="11160" xr2:uid="{C8A58B09-C512-4817-908F-2911B289E7E6}"/>
  </bookViews>
  <sheets>
    <sheet name="Profit &amp; Loss Statement 1" sheetId="3" r:id="rId1"/>
    <sheet name="Profit &amp; Loss Statement 2" sheetId="1" r:id="rId2"/>
    <sheet name="Instructions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F15" i="3"/>
  <c r="D38" i="3"/>
  <c r="D24" i="3"/>
  <c r="D15" i="3"/>
  <c r="D25" i="3" l="1"/>
  <c r="D39" i="3" s="1"/>
  <c r="F38" i="3"/>
  <c r="F24" i="3"/>
  <c r="I34" i="1"/>
  <c r="D37" i="1"/>
  <c r="F30" i="1" s="1"/>
  <c r="H23" i="1"/>
  <c r="D23" i="1"/>
  <c r="H14" i="1"/>
  <c r="I22" i="1" s="1"/>
  <c r="D14" i="1"/>
  <c r="F11" i="1" s="1"/>
  <c r="I29" i="1" l="1"/>
  <c r="I30" i="1"/>
  <c r="I35" i="1"/>
  <c r="I31" i="1"/>
  <c r="I32" i="1"/>
  <c r="I28" i="1"/>
  <c r="I33" i="1"/>
  <c r="I11" i="1"/>
  <c r="F31" i="1"/>
  <c r="F33" i="1"/>
  <c r="F35" i="1"/>
  <c r="F32" i="1"/>
  <c r="F28" i="1"/>
  <c r="F34" i="1"/>
  <c r="F29" i="1"/>
  <c r="F25" i="3"/>
  <c r="F39" i="3" s="1"/>
  <c r="I12" i="1"/>
  <c r="F12" i="1"/>
  <c r="D24" i="1"/>
  <c r="D38" i="1" s="1"/>
  <c r="F36" i="1" s="1"/>
  <c r="F13" i="1"/>
  <c r="F18" i="1"/>
  <c r="H24" i="1"/>
  <c r="F19" i="1"/>
  <c r="I18" i="1"/>
  <c r="I13" i="1"/>
  <c r="F20" i="1"/>
  <c r="I19" i="1"/>
  <c r="F21" i="1"/>
  <c r="I20" i="1"/>
  <c r="I21" i="1"/>
  <c r="F22" i="1"/>
  <c r="H38" i="1" l="1"/>
  <c r="I36" i="1" s="1"/>
  <c r="I37" i="1" s="1"/>
  <c r="I14" i="1"/>
  <c r="I23" i="1"/>
  <c r="F37" i="1"/>
  <c r="F14" i="1"/>
  <c r="F23" i="1"/>
  <c r="I24" i="1" l="1"/>
  <c r="F24" i="1"/>
</calcChain>
</file>

<file path=xl/sharedStrings.xml><?xml version="1.0" encoding="utf-8"?>
<sst xmlns="http://schemas.openxmlformats.org/spreadsheetml/2006/main" count="89" uniqueCount="45">
  <si>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</si>
  <si>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</si>
  <si>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</si>
  <si>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</si>
  <si>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</si>
  <si>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5. Feel free to change any formula.</t>
  </si>
  <si>
    <t>Should you need assistance, please contact our Customer Support Team using the chat box found on the website.</t>
  </si>
  <si>
    <t>Company Name</t>
  </si>
  <si>
    <t>Prepared by</t>
  </si>
  <si>
    <t>Period Covered</t>
  </si>
  <si>
    <t>Date Prepared</t>
  </si>
  <si>
    <t>REVENUE</t>
  </si>
  <si>
    <t>Description</t>
  </si>
  <si>
    <t>FY [October 2050]</t>
  </si>
  <si>
    <t>FY [October 2051]</t>
  </si>
  <si>
    <t>%</t>
  </si>
  <si>
    <t>GROSS REVENUE</t>
  </si>
  <si>
    <t>COST OF GOODS SOLD (COGS)</t>
  </si>
  <si>
    <t>TOTAL COGS</t>
  </si>
  <si>
    <t>GROSS PROFIT</t>
  </si>
  <si>
    <t>EXPENSES</t>
  </si>
  <si>
    <t>Salaries &amp; Wages</t>
  </si>
  <si>
    <t>Benefits and Insurance</t>
  </si>
  <si>
    <t>Computer and IT Services</t>
  </si>
  <si>
    <t>Office Supplies</t>
  </si>
  <si>
    <t>Professional Services</t>
  </si>
  <si>
    <t>Repairs &amp; Maintenance</t>
  </si>
  <si>
    <t>Utilities</t>
  </si>
  <si>
    <t>Debts &amp; Loans</t>
  </si>
  <si>
    <t>TOTAL EXPENSES</t>
  </si>
  <si>
    <t>NET PROFIT (LOSS)</t>
  </si>
  <si>
    <t>Mr. Smith</t>
  </si>
  <si>
    <t>2050-2051</t>
  </si>
  <si>
    <t>PROFIT &amp; LOSS STATEMENT</t>
  </si>
  <si>
    <t>Occupancy</t>
  </si>
  <si>
    <t>PATTON SHOP</t>
  </si>
  <si>
    <t>FY [December 2050]</t>
  </si>
  <si>
    <t>FY [December 2051]</t>
  </si>
  <si>
    <t>Frozen Meat</t>
  </si>
  <si>
    <t>Dry Goods</t>
  </si>
  <si>
    <t>Beverages</t>
  </si>
  <si>
    <t>Beverages (Non-Alcoholic)</t>
  </si>
  <si>
    <t>Beverages (Alcoholic)</t>
  </si>
  <si>
    <t>Cookies &amp; Biscuits</t>
  </si>
  <si>
    <t>Chips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</si>
</sst>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  <font>
      <sz val="11"/>
      <name val="Roboto"/>
    </font>
    <font>
      <b/>
      <sz val="16"/>
      <color rgb="FF0070C0"/>
      <name val="Roboto"/>
    </font>
    <font>
      <b/>
      <sz val="11"/>
      <color theme="8" tint="-0.499984740745262"/>
      <name val="Roboto"/>
    </font>
    <font>
      <b/>
      <sz val="11"/>
      <color theme="1"/>
      <name val="Roboto"/>
    </font>
    <font>
      <b/>
      <sz val="11"/>
      <name val="Roboto"/>
    </font>
    <font>
      <b/>
      <sz val="14"/>
      <color rgb="FF0070C0"/>
      <name val="Roboto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3"/>
        <bgColor indexed="64"/>
      </patternFill>
    </fill>
    <fill>
      <patternFill patternType="solid">
        <fgColor rgb="FFE2EEFF"/>
        <bgColor indexed="64"/>
      </patternFill>
    </fill>
    <fill>
      <patternFill patternType="solid">
        <fgColor rgb="FFFFDEF2"/>
        <bgColor indexed="64"/>
      </patternFill>
    </fill>
  </fills>
  <borders count="7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62">
    <xf numFmtId="0" fontId="0" fillId="0" borderId="0" xfId="0"/>
    <xf numFmtId="0" fontId="3" fillId="0" borderId="0" xfId="0" applyFont="1" applyAlignment="1">
      <alignment horizontal="left" indent="7"/>
    </xf>
    <xf numFmtId="0" fontId="3" fillId="0" borderId="0" xfId="0" applyFont="1"/>
    <xf numFmtId="0" fontId="4" fillId="0" borderId="0" xfId="3" applyFont="1"/>
    <xf numFmtId="0" fontId="5" fillId="0" borderId="0" xfId="0" applyFont="1"/>
    <xf numFmtId="0" fontId="6" fillId="0" borderId="0" xfId="0" applyFont="1"/>
    <xf numFmtId="0" fontId="3" fillId="2" borderId="1" xfId="0" applyFont="1" applyFill="1" applyBorder="1"/>
    <xf numFmtId="44" fontId="3" fillId="2" borderId="1" xfId="1" applyFont="1" applyFill="1" applyBorder="1"/>
    <xf numFmtId="0" fontId="3" fillId="3" borderId="1" xfId="0" applyFont="1" applyFill="1" applyBorder="1"/>
    <xf numFmtId="44" fontId="3" fillId="3" borderId="1" xfId="1" applyFont="1" applyFill="1" applyBorder="1"/>
    <xf numFmtId="0" fontId="9" fillId="3" borderId="3" xfId="0" applyFont="1" applyFill="1" applyBorder="1" applyAlignment="1">
      <alignment horizontal="right"/>
    </xf>
    <xf numFmtId="44" fontId="9" fillId="3" borderId="3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left"/>
    </xf>
    <xf numFmtId="44" fontId="3" fillId="3" borderId="3" xfId="1" applyFont="1" applyFill="1" applyBorder="1" applyAlignment="1">
      <alignment horizontal="right"/>
    </xf>
    <xf numFmtId="0" fontId="9" fillId="3" borderId="1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right"/>
    </xf>
    <xf numFmtId="44" fontId="9" fillId="2" borderId="1" xfId="1" applyFont="1" applyFill="1" applyBorder="1"/>
    <xf numFmtId="0" fontId="3" fillId="2" borderId="1" xfId="0" applyFont="1" applyFill="1" applyBorder="1" applyAlignment="1">
      <alignment horizontal="left"/>
    </xf>
    <xf numFmtId="10" fontId="3" fillId="2" borderId="1" xfId="2" applyNumberFormat="1" applyFont="1" applyFill="1" applyBorder="1" applyAlignment="1">
      <alignment horizontal="center"/>
    </xf>
    <xf numFmtId="10" fontId="3" fillId="3" borderId="1" xfId="2" applyNumberFormat="1" applyFont="1" applyFill="1" applyBorder="1" applyAlignment="1">
      <alignment horizontal="center"/>
    </xf>
    <xf numFmtId="10" fontId="9" fillId="3" borderId="1" xfId="2" applyNumberFormat="1" applyFont="1" applyFill="1" applyBorder="1" applyAlignment="1">
      <alignment horizontal="center"/>
    </xf>
    <xf numFmtId="10" fontId="9" fillId="2" borderId="1" xfId="2" applyNumberFormat="1" applyFont="1" applyFill="1" applyBorder="1" applyAlignment="1">
      <alignment horizontal="center"/>
    </xf>
    <xf numFmtId="8" fontId="3" fillId="2" borderId="1" xfId="1" applyNumberFormat="1" applyFont="1" applyFill="1" applyBorder="1"/>
    <xf numFmtId="8" fontId="3" fillId="3" borderId="1" xfId="1" applyNumberFormat="1" applyFont="1" applyFill="1" applyBorder="1"/>
    <xf numFmtId="8" fontId="3" fillId="3" borderId="3" xfId="1" applyNumberFormat="1" applyFont="1" applyFill="1" applyBorder="1" applyAlignment="1">
      <alignment horizontal="right"/>
    </xf>
    <xf numFmtId="0" fontId="3" fillId="4" borderId="0" xfId="0" applyFont="1" applyFill="1"/>
    <xf numFmtId="0" fontId="9" fillId="4" borderId="0" xfId="0" applyFont="1" applyFill="1"/>
    <xf numFmtId="0" fontId="9" fillId="4" borderId="0" xfId="0" applyFont="1" applyFill="1" applyAlignment="1">
      <alignment horizontal="center"/>
    </xf>
    <xf numFmtId="0" fontId="6" fillId="4" borderId="0" xfId="0" applyFont="1" applyFill="1"/>
    <xf numFmtId="0" fontId="8" fillId="4" borderId="0" xfId="0" applyFont="1" applyFill="1" applyAlignment="1">
      <alignment vertical="center"/>
    </xf>
    <xf numFmtId="0" fontId="3" fillId="5" borderId="0" xfId="0" applyFont="1" applyFill="1"/>
    <xf numFmtId="0" fontId="6" fillId="5" borderId="0" xfId="0" applyFont="1" applyFill="1"/>
    <xf numFmtId="0" fontId="6" fillId="2" borderId="4" xfId="0" applyFont="1" applyFill="1" applyBorder="1"/>
    <xf numFmtId="0" fontId="3" fillId="2" borderId="4" xfId="0" applyFont="1" applyFill="1" applyBorder="1"/>
    <xf numFmtId="0" fontId="10" fillId="6" borderId="0" xfId="0" applyFont="1" applyFill="1"/>
    <xf numFmtId="0" fontId="6" fillId="6" borderId="0" xfId="0" applyFont="1" applyFill="1"/>
    <xf numFmtId="0" fontId="11" fillId="4" borderId="0" xfId="0" applyFont="1" applyFill="1"/>
    <xf numFmtId="44" fontId="9" fillId="3" borderId="2" xfId="1" applyFont="1" applyFill="1" applyBorder="1"/>
    <xf numFmtId="44" fontId="9" fillId="3" borderId="3" xfId="1" applyFont="1" applyFill="1" applyBorder="1"/>
    <xf numFmtId="44" fontId="9" fillId="2" borderId="2" xfId="1" applyFont="1" applyFill="1" applyBorder="1"/>
    <xf numFmtId="44" fontId="9" fillId="2" borderId="3" xfId="1" applyFont="1" applyFill="1" applyBorder="1"/>
    <xf numFmtId="44" fontId="3" fillId="2" borderId="2" xfId="1" applyFont="1" applyFill="1" applyBorder="1" applyAlignment="1"/>
    <xf numFmtId="44" fontId="3" fillId="2" borderId="3" xfId="1" applyFont="1" applyFill="1" applyBorder="1" applyAlignment="1"/>
    <xf numFmtId="44" fontId="3" fillId="3" borderId="2" xfId="1" applyFont="1" applyFill="1" applyBorder="1" applyAlignment="1"/>
    <xf numFmtId="44" fontId="3" fillId="3" borderId="3" xfId="1" applyFont="1" applyFill="1" applyBorder="1" applyAlignment="1"/>
    <xf numFmtId="44" fontId="3" fillId="2" borderId="2" xfId="1" applyFont="1" applyFill="1" applyBorder="1"/>
    <xf numFmtId="44" fontId="3" fillId="2" borderId="3" xfId="1" applyFont="1" applyFill="1" applyBorder="1"/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0" fontId="7" fillId="4" borderId="0" xfId="0" applyFont="1" applyFill="1" applyAlignment="1">
      <alignment horizontal="right" vertical="center"/>
    </xf>
    <xf numFmtId="10" fontId="3" fillId="2" borderId="2" xfId="2" applyNumberFormat="1" applyFont="1" applyFill="1" applyBorder="1" applyAlignment="1">
      <alignment horizontal="center"/>
    </xf>
    <xf numFmtId="10" fontId="3" fillId="2" borderId="3" xfId="2" applyNumberFormat="1" applyFont="1" applyFill="1" applyBorder="1" applyAlignment="1">
      <alignment horizontal="center"/>
    </xf>
    <xf numFmtId="10" fontId="9" fillId="3" borderId="2" xfId="1" applyNumberFormat="1" applyFont="1" applyFill="1" applyBorder="1" applyAlignment="1">
      <alignment horizontal="center"/>
    </xf>
    <xf numFmtId="44" fontId="9" fillId="3" borderId="3" xfId="1" applyFont="1" applyFill="1" applyBorder="1" applyAlignment="1">
      <alignment horizontal="center"/>
    </xf>
    <xf numFmtId="10" fontId="3" fillId="3" borderId="2" xfId="2" applyNumberFormat="1" applyFont="1" applyFill="1" applyBorder="1" applyAlignment="1">
      <alignment horizontal="center"/>
    </xf>
    <xf numFmtId="10" fontId="3" fillId="3" borderId="3" xfId="2" applyNumberFormat="1" applyFont="1" applyFill="1" applyBorder="1" applyAlignment="1">
      <alignment horizontal="center"/>
    </xf>
    <xf numFmtId="10" fontId="3" fillId="3" borderId="2" xfId="1" applyNumberFormat="1" applyFont="1" applyFill="1" applyBorder="1" applyAlignment="1">
      <alignment horizontal="center"/>
    </xf>
    <xf numFmtId="44" fontId="3" fillId="3" borderId="3" xfId="1" applyFont="1" applyFill="1" applyBorder="1" applyAlignment="1">
      <alignment horizontal="center"/>
    </xf>
    <xf numFmtId="10" fontId="9" fillId="2" borderId="2" xfId="2" applyNumberFormat="1" applyFont="1" applyFill="1" applyBorder="1" applyAlignment="1">
      <alignment horizontal="center"/>
    </xf>
    <xf numFmtId="10" fontId="9" fillId="2" borderId="3" xfId="2" applyNumberFormat="1" applyFont="1" applyFill="1" applyBorder="1" applyAlignment="1">
      <alignment horizontal="center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DEF2"/>
      <color rgb="FFE2EEFF"/>
      <color rgb="FFFFFFE3"/>
      <color rgb="FF31725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2</xdr:row>
      <xdr:rowOff>85725</xdr:rowOff>
    </xdr:from>
    <xdr:to>
      <xdr:col>2</xdr:col>
      <xdr:colOff>1647825</xdr:colOff>
      <xdr:row>8</xdr:row>
      <xdr:rowOff>38294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B5E6C43-DF7E-4CD4-AF52-8147D8B5F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333375"/>
          <a:ext cx="981075" cy="1181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552450</xdr:colOff>
      <xdr:row>1</xdr:row>
      <xdr:rowOff>66676</xdr:rowOff>
    </xdr:from>
    <xdr:to>
      <xdr:col>2</xdr:col>
      <xdr:colOff>1533525</xdr:colOff>
      <xdr:row>7</xdr:row>
      <xdr:rowOff>66870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A8FCB50-F5B5-46D4-B4D5-C2B7D2B43A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625" y="114301"/>
          <a:ext cx="981075" cy="11812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E924B-E70E-4352-8856-BDBDD3C060CE}">
  <sheetPr>
    <pageSetUpPr fitToPage="1"/>
  </sheetPr>
  <dimension ref="A1:I42"/>
  <sheetViews>
    <sheetView showGridLines="0" tabSelected="1" workbookViewId="0">
      <selection activeCell="M24" sqref="M24"/>
    </sheetView>
  </sheetViews>
  <sheetFormatPr defaultRowHeight="15" x14ac:dyDescent="0.25"/>
  <cols>
    <col min="1" max="1" width="0.5703125" style="2" customWidth="1"/>
    <col min="2" max="2" width="3.28515625" style="2" customWidth="1"/>
    <col min="3" max="3" width="30.7109375" style="2" customWidth="1"/>
    <col min="4" max="4" width="30.42578125" style="2" customWidth="1"/>
    <col min="5" max="5" width="3.28515625" style="2" customWidth="1"/>
    <col min="6" max="6" width="34.140625" style="2" customWidth="1"/>
    <col min="7" max="8" width="3" style="2" customWidth="1"/>
    <col min="9" max="9" width="0.5703125" style="2" customWidth="1"/>
    <col min="10" max="16384" width="9.140625" style="2"/>
  </cols>
  <sheetData>
    <row r="1" spans="1:9" ht="4.5" customHeight="1" x14ac:dyDescent="0.25">
      <c r="A1" s="30"/>
      <c r="B1" s="30"/>
      <c r="C1" s="30"/>
      <c r="D1" s="30"/>
      <c r="E1" s="30"/>
      <c r="F1" s="30"/>
      <c r="G1" s="30"/>
      <c r="H1" s="30"/>
      <c r="I1" s="30"/>
    </row>
    <row r="2" spans="1:9" s="5" customFormat="1" x14ac:dyDescent="0.25">
      <c r="A2" s="30"/>
      <c r="B2" s="28"/>
      <c r="C2" s="28"/>
      <c r="D2" s="28"/>
      <c r="E2" s="28"/>
      <c r="F2" s="28"/>
      <c r="G2" s="28"/>
      <c r="H2" s="28"/>
      <c r="I2" s="30"/>
    </row>
    <row r="3" spans="1:9" s="5" customFormat="1" ht="18.75" x14ac:dyDescent="0.3">
      <c r="A3" s="30"/>
      <c r="B3" s="28"/>
      <c r="C3" s="28"/>
      <c r="D3" s="28"/>
      <c r="E3" s="28"/>
      <c r="F3" s="36" t="s">
        <v>33</v>
      </c>
      <c r="G3" s="28"/>
      <c r="H3" s="28"/>
      <c r="I3" s="30"/>
    </row>
    <row r="4" spans="1:9" s="5" customFormat="1" ht="16.5" customHeight="1" x14ac:dyDescent="0.25">
      <c r="A4" s="30"/>
      <c r="B4" s="28"/>
      <c r="C4" s="28"/>
      <c r="D4" s="28"/>
      <c r="E4" s="28"/>
      <c r="F4" s="28"/>
      <c r="G4" s="28"/>
      <c r="H4" s="28"/>
      <c r="I4" s="30"/>
    </row>
    <row r="5" spans="1:9" s="5" customFormat="1" ht="16.5" customHeight="1" x14ac:dyDescent="0.25">
      <c r="A5" s="30"/>
      <c r="B5" s="28"/>
      <c r="C5" s="28"/>
      <c r="D5" s="28" t="s">
        <v>7</v>
      </c>
      <c r="E5" s="28"/>
      <c r="F5" s="28" t="s">
        <v>9</v>
      </c>
      <c r="G5" s="28"/>
      <c r="H5" s="28"/>
      <c r="I5" s="30"/>
    </row>
    <row r="6" spans="1:9" s="5" customFormat="1" x14ac:dyDescent="0.25">
      <c r="A6" s="30"/>
      <c r="B6" s="28"/>
      <c r="C6" s="28"/>
      <c r="D6" s="32" t="s">
        <v>35</v>
      </c>
      <c r="E6" s="28"/>
      <c r="F6" s="47" t="s">
        <v>32</v>
      </c>
      <c r="G6" s="48"/>
      <c r="H6" s="28"/>
      <c r="I6" s="30"/>
    </row>
    <row r="7" spans="1:9" s="5" customFormat="1" x14ac:dyDescent="0.25">
      <c r="A7" s="30"/>
      <c r="B7" s="28"/>
      <c r="C7" s="28"/>
      <c r="D7" s="28" t="s">
        <v>8</v>
      </c>
      <c r="E7" s="28"/>
      <c r="F7" s="28" t="s">
        <v>10</v>
      </c>
      <c r="G7" s="28"/>
      <c r="H7" s="28"/>
      <c r="I7" s="30"/>
    </row>
    <row r="8" spans="1:9" x14ac:dyDescent="0.25">
      <c r="A8" s="30"/>
      <c r="B8" s="28"/>
      <c r="C8" s="28"/>
      <c r="D8" s="33" t="s">
        <v>31</v>
      </c>
      <c r="E8" s="28"/>
      <c r="F8" s="49">
        <v>55001</v>
      </c>
      <c r="G8" s="50"/>
      <c r="H8" s="28"/>
      <c r="I8" s="30"/>
    </row>
    <row r="9" spans="1:9" x14ac:dyDescent="0.25">
      <c r="A9" s="30"/>
      <c r="B9" s="28"/>
      <c r="C9" s="28"/>
      <c r="D9" s="28"/>
      <c r="E9" s="28"/>
      <c r="F9" s="28"/>
      <c r="G9" s="28"/>
      <c r="H9" s="28"/>
      <c r="I9" s="30"/>
    </row>
    <row r="10" spans="1:9" x14ac:dyDescent="0.25">
      <c r="A10" s="30"/>
      <c r="B10" s="28"/>
      <c r="C10" s="34" t="s">
        <v>11</v>
      </c>
      <c r="D10" s="34"/>
      <c r="E10" s="34"/>
      <c r="F10" s="34"/>
      <c r="G10" s="28"/>
      <c r="H10" s="28"/>
      <c r="I10" s="30"/>
    </row>
    <row r="11" spans="1:9" x14ac:dyDescent="0.25">
      <c r="A11" s="30"/>
      <c r="B11" s="28"/>
      <c r="C11" s="28" t="s">
        <v>12</v>
      </c>
      <c r="D11" s="28" t="s">
        <v>13</v>
      </c>
      <c r="E11" s="28"/>
      <c r="F11" s="28" t="s">
        <v>14</v>
      </c>
      <c r="G11" s="28"/>
      <c r="H11" s="28"/>
      <c r="I11" s="30"/>
    </row>
    <row r="12" spans="1:9" x14ac:dyDescent="0.25">
      <c r="A12" s="30"/>
      <c r="B12" s="28"/>
      <c r="C12" s="6" t="s">
        <v>38</v>
      </c>
      <c r="D12" s="45">
        <v>25500000</v>
      </c>
      <c r="E12" s="46"/>
      <c r="F12" s="7">
        <v>30500000</v>
      </c>
      <c r="G12" s="28"/>
      <c r="H12" s="28"/>
      <c r="I12" s="30"/>
    </row>
    <row r="13" spans="1:9" x14ac:dyDescent="0.25">
      <c r="A13" s="30"/>
      <c r="B13" s="28"/>
      <c r="C13" s="8" t="s">
        <v>39</v>
      </c>
      <c r="D13" s="43">
        <v>30500000</v>
      </c>
      <c r="E13" s="44"/>
      <c r="F13" s="9">
        <v>32500000</v>
      </c>
      <c r="G13" s="28"/>
      <c r="H13" s="28"/>
      <c r="I13" s="30"/>
    </row>
    <row r="14" spans="1:9" x14ac:dyDescent="0.25">
      <c r="A14" s="30"/>
      <c r="B14" s="28"/>
      <c r="C14" s="6" t="s">
        <v>40</v>
      </c>
      <c r="D14" s="45">
        <v>45000000</v>
      </c>
      <c r="E14" s="46"/>
      <c r="F14" s="7">
        <v>47500000</v>
      </c>
      <c r="G14" s="28"/>
      <c r="H14" s="28"/>
      <c r="I14" s="30"/>
    </row>
    <row r="15" spans="1:9" x14ac:dyDescent="0.25">
      <c r="A15" s="30"/>
      <c r="B15" s="28"/>
      <c r="C15" s="10" t="s">
        <v>16</v>
      </c>
      <c r="D15" s="37">
        <f>SUM(D12:E14)</f>
        <v>101000000</v>
      </c>
      <c r="E15" s="38"/>
      <c r="F15" s="11">
        <f>SUM(F12:F14)</f>
        <v>110500000</v>
      </c>
      <c r="G15" s="28"/>
      <c r="H15" s="28"/>
      <c r="I15" s="30"/>
    </row>
    <row r="16" spans="1:9" x14ac:dyDescent="0.25">
      <c r="A16" s="30"/>
      <c r="B16" s="28"/>
      <c r="C16" s="28"/>
      <c r="D16" s="28"/>
      <c r="E16" s="28"/>
      <c r="F16" s="28"/>
      <c r="G16" s="28"/>
      <c r="H16" s="28"/>
      <c r="I16" s="30"/>
    </row>
    <row r="17" spans="1:9" x14ac:dyDescent="0.25">
      <c r="A17" s="30"/>
      <c r="B17" s="28"/>
      <c r="C17" s="34" t="s">
        <v>17</v>
      </c>
      <c r="D17" s="34"/>
      <c r="E17" s="34"/>
      <c r="F17" s="34"/>
      <c r="G17" s="28"/>
      <c r="H17" s="28"/>
      <c r="I17" s="30"/>
    </row>
    <row r="18" spans="1:9" x14ac:dyDescent="0.25">
      <c r="A18" s="30"/>
      <c r="B18" s="28"/>
      <c r="C18" s="28" t="s">
        <v>12</v>
      </c>
      <c r="D18" s="28" t="s">
        <v>13</v>
      </c>
      <c r="E18" s="28"/>
      <c r="F18" s="28" t="s">
        <v>14</v>
      </c>
      <c r="G18" s="28"/>
      <c r="H18" s="28"/>
      <c r="I18" s="30"/>
    </row>
    <row r="19" spans="1:9" x14ac:dyDescent="0.25">
      <c r="A19" s="30"/>
      <c r="B19" s="28"/>
      <c r="C19" s="6" t="s">
        <v>38</v>
      </c>
      <c r="D19" s="41">
        <v>5750000</v>
      </c>
      <c r="E19" s="42"/>
      <c r="F19" s="7">
        <v>6500000</v>
      </c>
      <c r="G19" s="28"/>
      <c r="H19" s="28"/>
      <c r="I19" s="30"/>
    </row>
    <row r="20" spans="1:9" x14ac:dyDescent="0.25">
      <c r="A20" s="30"/>
      <c r="B20" s="28"/>
      <c r="C20" s="8" t="s">
        <v>41</v>
      </c>
      <c r="D20" s="43">
        <v>2500000</v>
      </c>
      <c r="E20" s="44"/>
      <c r="F20" s="9">
        <v>2500000</v>
      </c>
      <c r="G20" s="28"/>
      <c r="H20" s="28"/>
      <c r="I20" s="30"/>
    </row>
    <row r="21" spans="1:9" x14ac:dyDescent="0.25">
      <c r="A21" s="30"/>
      <c r="B21" s="28"/>
      <c r="C21" s="6" t="s">
        <v>42</v>
      </c>
      <c r="D21" s="41">
        <v>2750000</v>
      </c>
      <c r="E21" s="42"/>
      <c r="F21" s="7">
        <v>2750000</v>
      </c>
      <c r="G21" s="28"/>
      <c r="H21" s="28"/>
      <c r="I21" s="30"/>
    </row>
    <row r="22" spans="1:9" x14ac:dyDescent="0.25">
      <c r="A22" s="30"/>
      <c r="B22" s="28"/>
      <c r="C22" s="12" t="s">
        <v>43</v>
      </c>
      <c r="D22" s="43">
        <v>80500</v>
      </c>
      <c r="E22" s="44"/>
      <c r="F22" s="13">
        <v>80700</v>
      </c>
      <c r="G22" s="28"/>
      <c r="H22" s="28"/>
      <c r="I22" s="30"/>
    </row>
    <row r="23" spans="1:9" x14ac:dyDescent="0.25">
      <c r="A23" s="30"/>
      <c r="B23" s="28"/>
      <c r="C23" s="6" t="s">
        <v>44</v>
      </c>
      <c r="D23" s="41">
        <v>150000</v>
      </c>
      <c r="E23" s="42"/>
      <c r="F23" s="7">
        <v>150200</v>
      </c>
      <c r="G23" s="28"/>
      <c r="H23" s="28"/>
      <c r="I23" s="30"/>
    </row>
    <row r="24" spans="1:9" x14ac:dyDescent="0.25">
      <c r="A24" s="30"/>
      <c r="B24" s="28"/>
      <c r="C24" s="14" t="s">
        <v>18</v>
      </c>
      <c r="D24" s="37">
        <f>SUM(D19:E23)</f>
        <v>11230500</v>
      </c>
      <c r="E24" s="38"/>
      <c r="F24" s="11">
        <f>SUM(F19:F23)</f>
        <v>11980900</v>
      </c>
      <c r="G24" s="28"/>
      <c r="H24" s="28"/>
      <c r="I24" s="30"/>
    </row>
    <row r="25" spans="1:9" x14ac:dyDescent="0.25">
      <c r="A25" s="30"/>
      <c r="B25" s="28"/>
      <c r="C25" s="15" t="s">
        <v>19</v>
      </c>
      <c r="D25" s="39">
        <f>D15-D24</f>
        <v>89769500</v>
      </c>
      <c r="E25" s="40"/>
      <c r="F25" s="16">
        <f>F15-F24</f>
        <v>98519100</v>
      </c>
      <c r="G25" s="28"/>
      <c r="H25" s="28"/>
      <c r="I25" s="30"/>
    </row>
    <row r="26" spans="1:9" x14ac:dyDescent="0.25">
      <c r="A26" s="30"/>
      <c r="B26" s="28"/>
      <c r="C26" s="28"/>
      <c r="D26" s="28"/>
      <c r="E26" s="28"/>
      <c r="F26" s="28"/>
      <c r="G26" s="28"/>
      <c r="H26" s="28"/>
      <c r="I26" s="30"/>
    </row>
    <row r="27" spans="1:9" x14ac:dyDescent="0.25">
      <c r="A27" s="30"/>
      <c r="B27" s="28"/>
      <c r="C27" s="34" t="s">
        <v>20</v>
      </c>
      <c r="D27" s="34"/>
      <c r="E27" s="34"/>
      <c r="F27" s="34"/>
      <c r="G27" s="28"/>
      <c r="H27" s="28"/>
      <c r="I27" s="30"/>
    </row>
    <row r="28" spans="1:9" x14ac:dyDescent="0.25">
      <c r="A28" s="30"/>
      <c r="B28" s="28"/>
      <c r="C28" s="28"/>
      <c r="D28" s="28"/>
      <c r="E28" s="28"/>
      <c r="F28" s="28"/>
      <c r="G28" s="28"/>
      <c r="H28" s="28"/>
      <c r="I28" s="30"/>
    </row>
    <row r="29" spans="1:9" x14ac:dyDescent="0.25">
      <c r="A29" s="30"/>
      <c r="B29" s="28"/>
      <c r="C29" s="6" t="s">
        <v>21</v>
      </c>
      <c r="D29" s="41">
        <v>500000</v>
      </c>
      <c r="E29" s="42"/>
      <c r="F29" s="22">
        <v>500000</v>
      </c>
      <c r="G29" s="28"/>
      <c r="H29" s="28"/>
      <c r="I29" s="30"/>
    </row>
    <row r="30" spans="1:9" x14ac:dyDescent="0.25">
      <c r="A30" s="30"/>
      <c r="B30" s="28"/>
      <c r="C30" s="8" t="s">
        <v>22</v>
      </c>
      <c r="D30" s="43">
        <v>150000</v>
      </c>
      <c r="E30" s="44"/>
      <c r="F30" s="23">
        <v>150000</v>
      </c>
      <c r="G30" s="28"/>
      <c r="H30" s="28"/>
      <c r="I30" s="30"/>
    </row>
    <row r="31" spans="1:9" x14ac:dyDescent="0.25">
      <c r="A31" s="30"/>
      <c r="B31" s="28"/>
      <c r="C31" s="6" t="s">
        <v>23</v>
      </c>
      <c r="D31" s="41">
        <v>3500</v>
      </c>
      <c r="E31" s="42"/>
      <c r="F31" s="22">
        <v>3500</v>
      </c>
      <c r="G31" s="28"/>
      <c r="H31" s="28"/>
      <c r="I31" s="30"/>
    </row>
    <row r="32" spans="1:9" x14ac:dyDescent="0.25">
      <c r="A32" s="30"/>
      <c r="B32" s="28"/>
      <c r="C32" s="12" t="s">
        <v>24</v>
      </c>
      <c r="D32" s="43">
        <v>1500</v>
      </c>
      <c r="E32" s="44"/>
      <c r="F32" s="24">
        <v>1500</v>
      </c>
      <c r="G32" s="28"/>
      <c r="H32" s="28"/>
      <c r="I32" s="30"/>
    </row>
    <row r="33" spans="1:9" x14ac:dyDescent="0.25">
      <c r="A33" s="30"/>
      <c r="B33" s="28"/>
      <c r="C33" s="6" t="s">
        <v>25</v>
      </c>
      <c r="D33" s="41">
        <v>5500</v>
      </c>
      <c r="E33" s="42"/>
      <c r="F33" s="22">
        <v>5500</v>
      </c>
      <c r="G33" s="28"/>
      <c r="H33" s="28"/>
      <c r="I33" s="30"/>
    </row>
    <row r="34" spans="1:9" x14ac:dyDescent="0.25">
      <c r="A34" s="30"/>
      <c r="B34" s="28"/>
      <c r="C34" s="12" t="s">
        <v>26</v>
      </c>
      <c r="D34" s="43">
        <v>4500</v>
      </c>
      <c r="E34" s="44"/>
      <c r="F34" s="24">
        <v>5000</v>
      </c>
      <c r="G34" s="28"/>
      <c r="H34" s="28"/>
      <c r="I34" s="30"/>
    </row>
    <row r="35" spans="1:9" x14ac:dyDescent="0.25">
      <c r="A35" s="30"/>
      <c r="B35" s="28"/>
      <c r="C35" s="17" t="s">
        <v>34</v>
      </c>
      <c r="D35" s="41">
        <v>8000</v>
      </c>
      <c r="E35" s="42"/>
      <c r="F35" s="22">
        <v>8000</v>
      </c>
      <c r="G35" s="28"/>
      <c r="H35" s="28"/>
      <c r="I35" s="30"/>
    </row>
    <row r="36" spans="1:9" x14ac:dyDescent="0.25">
      <c r="A36" s="30"/>
      <c r="B36" s="28"/>
      <c r="C36" s="12" t="s">
        <v>27</v>
      </c>
      <c r="D36" s="43">
        <v>5400</v>
      </c>
      <c r="E36" s="44"/>
      <c r="F36" s="24">
        <v>6500</v>
      </c>
      <c r="G36" s="28"/>
      <c r="H36" s="28"/>
      <c r="I36" s="30"/>
    </row>
    <row r="37" spans="1:9" x14ac:dyDescent="0.25">
      <c r="A37" s="30"/>
      <c r="B37" s="28"/>
      <c r="C37" s="6" t="s">
        <v>28</v>
      </c>
      <c r="D37" s="41">
        <v>2500</v>
      </c>
      <c r="E37" s="42"/>
      <c r="F37" s="22">
        <v>2500</v>
      </c>
      <c r="G37" s="28"/>
      <c r="H37" s="28"/>
      <c r="I37" s="30"/>
    </row>
    <row r="38" spans="1:9" x14ac:dyDescent="0.25">
      <c r="A38" s="30"/>
      <c r="B38" s="28"/>
      <c r="C38" s="14" t="s">
        <v>29</v>
      </c>
      <c r="D38" s="37">
        <f>SUM(D29:E37)</f>
        <v>680900</v>
      </c>
      <c r="E38" s="38"/>
      <c r="F38" s="11">
        <f>SUM(F29:F37)</f>
        <v>682500</v>
      </c>
      <c r="G38" s="28"/>
      <c r="H38" s="28"/>
      <c r="I38" s="30"/>
    </row>
    <row r="39" spans="1:9" x14ac:dyDescent="0.25">
      <c r="A39" s="30"/>
      <c r="B39" s="28"/>
      <c r="C39" s="15" t="s">
        <v>30</v>
      </c>
      <c r="D39" s="39">
        <f>D25-D38</f>
        <v>89088600</v>
      </c>
      <c r="E39" s="40"/>
      <c r="F39" s="16">
        <f>F25-F38</f>
        <v>97836600</v>
      </c>
      <c r="G39" s="28"/>
      <c r="H39" s="28"/>
      <c r="I39" s="30"/>
    </row>
    <row r="40" spans="1:9" x14ac:dyDescent="0.25">
      <c r="A40" s="30"/>
      <c r="B40" s="28"/>
      <c r="C40" s="28"/>
      <c r="D40" s="28"/>
      <c r="E40" s="28"/>
      <c r="F40" s="28"/>
      <c r="G40" s="28"/>
      <c r="H40" s="28"/>
      <c r="I40" s="30"/>
    </row>
    <row r="41" spans="1:9" x14ac:dyDescent="0.25">
      <c r="A41" s="30"/>
      <c r="B41" s="28"/>
      <c r="C41" s="28"/>
      <c r="D41" s="28"/>
      <c r="E41" s="28"/>
      <c r="F41" s="28"/>
      <c r="G41" s="28"/>
      <c r="H41" s="28"/>
      <c r="I41" s="30"/>
    </row>
    <row r="42" spans="1:9" ht="5.25" customHeight="1" x14ac:dyDescent="0.25">
      <c r="A42" s="30"/>
      <c r="B42" s="30"/>
      <c r="C42" s="30"/>
      <c r="D42" s="30"/>
      <c r="E42" s="30"/>
      <c r="F42" s="30"/>
      <c r="G42" s="30"/>
      <c r="H42" s="30"/>
      <c r="I42" s="30"/>
    </row>
  </sheetData>
  <mergeCells count="24">
    <mergeCell ref="D14:E14"/>
    <mergeCell ref="D15:E15"/>
    <mergeCell ref="D19:E19"/>
    <mergeCell ref="F6:G6"/>
    <mergeCell ref="F8:G8"/>
    <mergeCell ref="D12:E12"/>
    <mergeCell ref="D13:E13"/>
    <mergeCell ref="D23:E23"/>
    <mergeCell ref="D24:E24"/>
    <mergeCell ref="D25:E25"/>
    <mergeCell ref="D20:E20"/>
    <mergeCell ref="D21:E21"/>
    <mergeCell ref="D22:E22"/>
    <mergeCell ref="D32:E32"/>
    <mergeCell ref="D33:E33"/>
    <mergeCell ref="D34:E34"/>
    <mergeCell ref="D29:E29"/>
    <mergeCell ref="D30:E30"/>
    <mergeCell ref="D31:E31"/>
    <mergeCell ref="D38:E38"/>
    <mergeCell ref="D39:E39"/>
    <mergeCell ref="D35:E35"/>
    <mergeCell ref="D36:E36"/>
    <mergeCell ref="D37:E37"/>
  </mergeCells>
  <pageMargins left="0.7" right="0.7" top="0.75" bottom="0.75" header="0.3" footer="0.3"/>
  <pageSetup scale="84" fitToHeight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4FBB8-5A41-4729-92DF-59ED0B810709}">
  <sheetPr>
    <pageSetUpPr fitToPage="1"/>
  </sheetPr>
  <dimension ref="A1:K41"/>
  <sheetViews>
    <sheetView showGridLines="0" workbookViewId="0">
      <selection activeCell="F48" sqref="F48"/>
    </sheetView>
  </sheetViews>
  <sheetFormatPr defaultRowHeight="15" x14ac:dyDescent="0.25"/>
  <cols>
    <col min="1" max="1" width="0.5703125" style="2" customWidth="1"/>
    <col min="2" max="2" width="3.28515625" style="2" customWidth="1"/>
    <col min="3" max="3" width="28.28515625" style="2" customWidth="1"/>
    <col min="4" max="4" width="30.42578125" style="2" customWidth="1"/>
    <col min="5" max="5" width="3.28515625" style="2" customWidth="1"/>
    <col min="6" max="6" width="27.140625" style="2" customWidth="1"/>
    <col min="7" max="7" width="3" style="2" customWidth="1"/>
    <col min="8" max="8" width="28.140625" style="2" customWidth="1"/>
    <col min="9" max="9" width="25.140625" style="2" customWidth="1"/>
    <col min="10" max="10" width="4.140625" style="2" customWidth="1"/>
    <col min="11" max="11" width="0.5703125" style="2" customWidth="1"/>
    <col min="12" max="16384" width="9.140625" style="2"/>
  </cols>
  <sheetData>
    <row r="1" spans="1:11" ht="3.75" customHeight="1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s="5" customFormat="1" x14ac:dyDescent="0.25">
      <c r="A2" s="31"/>
      <c r="B2" s="28"/>
      <c r="C2" s="28"/>
      <c r="D2" s="28"/>
      <c r="E2" s="28"/>
      <c r="F2" s="28"/>
      <c r="G2" s="28"/>
      <c r="H2" s="28"/>
      <c r="I2" s="28"/>
      <c r="J2" s="28"/>
      <c r="K2" s="31"/>
    </row>
    <row r="3" spans="1:11" s="5" customFormat="1" ht="16.5" customHeight="1" x14ac:dyDescent="0.25">
      <c r="A3" s="31"/>
      <c r="B3" s="28"/>
      <c r="C3" s="29"/>
      <c r="D3" s="29"/>
      <c r="E3" s="28"/>
      <c r="F3" s="28"/>
      <c r="G3" s="28"/>
      <c r="H3" s="51" t="s">
        <v>33</v>
      </c>
      <c r="I3" s="51"/>
      <c r="J3" s="28"/>
      <c r="K3" s="31"/>
    </row>
    <row r="4" spans="1:11" s="5" customFormat="1" ht="16.5" customHeight="1" x14ac:dyDescent="0.25">
      <c r="A4" s="31"/>
      <c r="B4" s="28"/>
      <c r="C4" s="29"/>
      <c r="D4" s="28" t="s">
        <v>7</v>
      </c>
      <c r="E4" s="28"/>
      <c r="F4" s="28" t="s">
        <v>9</v>
      </c>
      <c r="G4" s="28"/>
      <c r="H4" s="51"/>
      <c r="I4" s="51"/>
      <c r="J4" s="28"/>
      <c r="K4" s="31"/>
    </row>
    <row r="5" spans="1:11" s="5" customFormat="1" x14ac:dyDescent="0.25">
      <c r="A5" s="31"/>
      <c r="B5" s="28"/>
      <c r="C5" s="28"/>
      <c r="D5" s="32" t="s">
        <v>35</v>
      </c>
      <c r="E5" s="28"/>
      <c r="F5" s="47" t="s">
        <v>32</v>
      </c>
      <c r="G5" s="48"/>
      <c r="H5" s="28"/>
      <c r="I5" s="28"/>
      <c r="J5" s="28"/>
      <c r="K5" s="31"/>
    </row>
    <row r="6" spans="1:11" s="5" customFormat="1" x14ac:dyDescent="0.25">
      <c r="A6" s="31"/>
      <c r="B6" s="28"/>
      <c r="C6" s="28"/>
      <c r="D6" s="28" t="s">
        <v>8</v>
      </c>
      <c r="E6" s="28"/>
      <c r="F6" s="28" t="s">
        <v>10</v>
      </c>
      <c r="G6" s="28"/>
      <c r="H6" s="28"/>
      <c r="I6" s="28"/>
      <c r="J6" s="28"/>
      <c r="K6" s="31"/>
    </row>
    <row r="7" spans="1:11" x14ac:dyDescent="0.25">
      <c r="A7" s="30"/>
      <c r="B7" s="25"/>
      <c r="C7" s="25"/>
      <c r="D7" s="33" t="s">
        <v>31</v>
      </c>
      <c r="E7" s="25"/>
      <c r="F7" s="49">
        <v>55001</v>
      </c>
      <c r="G7" s="50"/>
      <c r="H7" s="25"/>
      <c r="I7" s="25"/>
      <c r="J7" s="25"/>
      <c r="K7" s="30"/>
    </row>
    <row r="8" spans="1:11" x14ac:dyDescent="0.25">
      <c r="A8" s="30"/>
      <c r="B8" s="25"/>
      <c r="C8" s="25"/>
      <c r="D8" s="25"/>
      <c r="E8" s="25"/>
      <c r="F8" s="25"/>
      <c r="G8" s="25"/>
      <c r="H8" s="25"/>
      <c r="I8" s="25"/>
      <c r="J8" s="25"/>
      <c r="K8" s="30"/>
    </row>
    <row r="9" spans="1:11" x14ac:dyDescent="0.25">
      <c r="A9" s="30"/>
      <c r="B9" s="25"/>
      <c r="C9" s="34" t="s">
        <v>11</v>
      </c>
      <c r="D9" s="35"/>
      <c r="E9" s="35"/>
      <c r="F9" s="35"/>
      <c r="G9" s="35"/>
      <c r="H9" s="35"/>
      <c r="I9" s="35"/>
      <c r="J9" s="25"/>
      <c r="K9" s="30"/>
    </row>
    <row r="10" spans="1:11" x14ac:dyDescent="0.25">
      <c r="A10" s="30"/>
      <c r="B10" s="25"/>
      <c r="C10" s="27" t="s">
        <v>12</v>
      </c>
      <c r="D10" s="27" t="s">
        <v>36</v>
      </c>
      <c r="E10" s="25"/>
      <c r="F10" s="27" t="s">
        <v>15</v>
      </c>
      <c r="G10" s="27"/>
      <c r="H10" s="27" t="s">
        <v>37</v>
      </c>
      <c r="I10" s="27" t="s">
        <v>15</v>
      </c>
      <c r="J10" s="25"/>
      <c r="K10" s="30"/>
    </row>
    <row r="11" spans="1:11" x14ac:dyDescent="0.25">
      <c r="A11" s="30"/>
      <c r="B11" s="25"/>
      <c r="C11" s="6" t="s">
        <v>38</v>
      </c>
      <c r="D11" s="45">
        <v>25500000</v>
      </c>
      <c r="E11" s="46"/>
      <c r="F11" s="52">
        <f>D11/$D$14</f>
        <v>0.25247524752475248</v>
      </c>
      <c r="G11" s="53"/>
      <c r="H11" s="7">
        <v>30500000</v>
      </c>
      <c r="I11" s="18">
        <f>H11/$H$14</f>
        <v>0.27601809954751133</v>
      </c>
      <c r="J11" s="25"/>
      <c r="K11" s="30"/>
    </row>
    <row r="12" spans="1:11" x14ac:dyDescent="0.25">
      <c r="A12" s="30"/>
      <c r="B12" s="25"/>
      <c r="C12" s="8" t="s">
        <v>39</v>
      </c>
      <c r="D12" s="43">
        <v>30500000</v>
      </c>
      <c r="E12" s="44"/>
      <c r="F12" s="56">
        <f t="shared" ref="F12:F13" si="0">D12/$D$14</f>
        <v>0.30198019801980197</v>
      </c>
      <c r="G12" s="57"/>
      <c r="H12" s="9">
        <v>32500000</v>
      </c>
      <c r="I12" s="19">
        <f>H12/$H$14</f>
        <v>0.29411764705882354</v>
      </c>
      <c r="J12" s="25"/>
      <c r="K12" s="30"/>
    </row>
    <row r="13" spans="1:11" x14ac:dyDescent="0.25">
      <c r="A13" s="30"/>
      <c r="B13" s="25"/>
      <c r="C13" s="6" t="s">
        <v>40</v>
      </c>
      <c r="D13" s="45">
        <v>45000000</v>
      </c>
      <c r="E13" s="46"/>
      <c r="F13" s="52">
        <f t="shared" si="0"/>
        <v>0.44554455445544555</v>
      </c>
      <c r="G13" s="53"/>
      <c r="H13" s="7">
        <v>47500000</v>
      </c>
      <c r="I13" s="18">
        <f t="shared" ref="I13" si="1">H13/$H$14</f>
        <v>0.42986425339366519</v>
      </c>
      <c r="J13" s="25"/>
      <c r="K13" s="30"/>
    </row>
    <row r="14" spans="1:11" x14ac:dyDescent="0.25">
      <c r="A14" s="30"/>
      <c r="B14" s="25"/>
      <c r="C14" s="10" t="s">
        <v>16</v>
      </c>
      <c r="D14" s="37">
        <f>SUM(D11:E13)</f>
        <v>101000000</v>
      </c>
      <c r="E14" s="38"/>
      <c r="F14" s="54">
        <f>SUM(F11:G13)</f>
        <v>1</v>
      </c>
      <c r="G14" s="55"/>
      <c r="H14" s="11">
        <f>SUM(H11:H13)</f>
        <v>110500000</v>
      </c>
      <c r="I14" s="20">
        <f>SUM(I11:I13)</f>
        <v>1</v>
      </c>
      <c r="J14" s="25"/>
      <c r="K14" s="30"/>
    </row>
    <row r="15" spans="1:11" x14ac:dyDescent="0.25">
      <c r="A15" s="30"/>
      <c r="B15" s="25"/>
      <c r="C15" s="25"/>
      <c r="D15" s="25"/>
      <c r="E15" s="25"/>
      <c r="F15" s="25"/>
      <c r="G15" s="25"/>
      <c r="H15" s="25"/>
      <c r="I15" s="25"/>
      <c r="J15" s="25"/>
      <c r="K15" s="30"/>
    </row>
    <row r="16" spans="1:11" x14ac:dyDescent="0.25">
      <c r="A16" s="30"/>
      <c r="B16" s="25"/>
      <c r="C16" s="34" t="s">
        <v>17</v>
      </c>
      <c r="D16" s="35"/>
      <c r="E16" s="35"/>
      <c r="F16" s="35"/>
      <c r="G16" s="35"/>
      <c r="H16" s="35"/>
      <c r="I16" s="35"/>
      <c r="J16" s="25"/>
      <c r="K16" s="30"/>
    </row>
    <row r="17" spans="1:11" x14ac:dyDescent="0.25">
      <c r="A17" s="30"/>
      <c r="B17" s="25"/>
      <c r="C17" s="27" t="s">
        <v>12</v>
      </c>
      <c r="D17" s="27" t="s">
        <v>13</v>
      </c>
      <c r="E17" s="25"/>
      <c r="F17" s="27" t="s">
        <v>15</v>
      </c>
      <c r="G17" s="27"/>
      <c r="H17" s="27" t="s">
        <v>14</v>
      </c>
      <c r="I17" s="27" t="s">
        <v>15</v>
      </c>
      <c r="J17" s="25"/>
      <c r="K17" s="30"/>
    </row>
    <row r="18" spans="1:11" x14ac:dyDescent="0.25">
      <c r="A18" s="30"/>
      <c r="B18" s="25"/>
      <c r="C18" s="6" t="s">
        <v>38</v>
      </c>
      <c r="D18" s="41">
        <v>5750000</v>
      </c>
      <c r="E18" s="42"/>
      <c r="F18" s="52">
        <f>D18/$D$14</f>
        <v>5.6930693069306933E-2</v>
      </c>
      <c r="G18" s="53"/>
      <c r="H18" s="7">
        <v>6500000</v>
      </c>
      <c r="I18" s="18">
        <f>H18/$H$14</f>
        <v>5.8823529411764705E-2</v>
      </c>
      <c r="J18" s="25"/>
      <c r="K18" s="30"/>
    </row>
    <row r="19" spans="1:11" x14ac:dyDescent="0.25">
      <c r="A19" s="30"/>
      <c r="B19" s="25"/>
      <c r="C19" s="8" t="s">
        <v>41</v>
      </c>
      <c r="D19" s="43">
        <v>2500000</v>
      </c>
      <c r="E19" s="44"/>
      <c r="F19" s="56">
        <f t="shared" ref="F19:F22" si="2">D19/$D$14</f>
        <v>2.4752475247524754E-2</v>
      </c>
      <c r="G19" s="57"/>
      <c r="H19" s="9">
        <v>2500000</v>
      </c>
      <c r="I19" s="19">
        <f t="shared" ref="I19:I22" si="3">H19/$H$14</f>
        <v>2.2624434389140271E-2</v>
      </c>
      <c r="J19" s="25"/>
      <c r="K19" s="30"/>
    </row>
    <row r="20" spans="1:11" x14ac:dyDescent="0.25">
      <c r="A20" s="30"/>
      <c r="B20" s="25"/>
      <c r="C20" s="6" t="s">
        <v>42</v>
      </c>
      <c r="D20" s="41">
        <v>2750000</v>
      </c>
      <c r="E20" s="42"/>
      <c r="F20" s="52">
        <f t="shared" si="2"/>
        <v>2.7227722772277228E-2</v>
      </c>
      <c r="G20" s="53"/>
      <c r="H20" s="7">
        <v>2750000</v>
      </c>
      <c r="I20" s="18">
        <f t="shared" si="3"/>
        <v>2.4886877828054297E-2</v>
      </c>
      <c r="J20" s="25"/>
      <c r="K20" s="30"/>
    </row>
    <row r="21" spans="1:11" x14ac:dyDescent="0.25">
      <c r="A21" s="30"/>
      <c r="B21" s="25"/>
      <c r="C21" s="12" t="s">
        <v>43</v>
      </c>
      <c r="D21" s="43">
        <v>80500</v>
      </c>
      <c r="E21" s="44"/>
      <c r="F21" s="58">
        <f t="shared" si="2"/>
        <v>7.9702970297029698E-4</v>
      </c>
      <c r="G21" s="59"/>
      <c r="H21" s="13">
        <v>80700</v>
      </c>
      <c r="I21" s="19">
        <f t="shared" si="3"/>
        <v>7.30316742081448E-4</v>
      </c>
      <c r="J21" s="25"/>
      <c r="K21" s="30"/>
    </row>
    <row r="22" spans="1:11" x14ac:dyDescent="0.25">
      <c r="A22" s="30"/>
      <c r="B22" s="25"/>
      <c r="C22" s="6" t="s">
        <v>44</v>
      </c>
      <c r="D22" s="41">
        <v>150000</v>
      </c>
      <c r="E22" s="42"/>
      <c r="F22" s="52">
        <f t="shared" si="2"/>
        <v>1.4851485148514852E-3</v>
      </c>
      <c r="G22" s="53"/>
      <c r="H22" s="7">
        <v>150200</v>
      </c>
      <c r="I22" s="18">
        <f t="shared" si="3"/>
        <v>1.3592760180995474E-3</v>
      </c>
      <c r="J22" s="25"/>
      <c r="K22" s="30"/>
    </row>
    <row r="23" spans="1:11" x14ac:dyDescent="0.25">
      <c r="A23" s="30"/>
      <c r="B23" s="25"/>
      <c r="C23" s="14" t="s">
        <v>18</v>
      </c>
      <c r="D23" s="37">
        <f>SUM(D18:E22)</f>
        <v>11230500</v>
      </c>
      <c r="E23" s="38"/>
      <c r="F23" s="54">
        <f>SUM(F18:G22)</f>
        <v>0.11119306930693069</v>
      </c>
      <c r="G23" s="55"/>
      <c r="H23" s="11">
        <f>SUM(H18:H22)</f>
        <v>11980900</v>
      </c>
      <c r="I23" s="20">
        <f>SUM(I18:I22)</f>
        <v>0.10842443438914026</v>
      </c>
      <c r="J23" s="25"/>
      <c r="K23" s="30"/>
    </row>
    <row r="24" spans="1:11" x14ac:dyDescent="0.25">
      <c r="A24" s="30"/>
      <c r="B24" s="25"/>
      <c r="C24" s="15" t="s">
        <v>19</v>
      </c>
      <c r="D24" s="39">
        <f>D14-D23</f>
        <v>89769500</v>
      </c>
      <c r="E24" s="40"/>
      <c r="F24" s="60">
        <f>F14-F23</f>
        <v>0.88880693069306926</v>
      </c>
      <c r="G24" s="61"/>
      <c r="H24" s="16">
        <f>H14-H23</f>
        <v>98519100</v>
      </c>
      <c r="I24" s="21">
        <f>I14-I23</f>
        <v>0.89157556561085971</v>
      </c>
      <c r="J24" s="25"/>
      <c r="K24" s="30"/>
    </row>
    <row r="25" spans="1:11" x14ac:dyDescent="0.25">
      <c r="A25" s="30"/>
      <c r="B25" s="25"/>
      <c r="C25" s="25"/>
      <c r="D25" s="25"/>
      <c r="E25" s="25"/>
      <c r="F25" s="26"/>
      <c r="G25" s="25"/>
      <c r="H25" s="25"/>
      <c r="I25" s="25"/>
      <c r="J25" s="25"/>
      <c r="K25" s="30"/>
    </row>
    <row r="26" spans="1:11" x14ac:dyDescent="0.25">
      <c r="A26" s="30"/>
      <c r="B26" s="25"/>
      <c r="C26" s="34" t="s">
        <v>20</v>
      </c>
      <c r="D26" s="35"/>
      <c r="E26" s="35"/>
      <c r="F26" s="35"/>
      <c r="G26" s="35"/>
      <c r="H26" s="35"/>
      <c r="I26" s="35"/>
      <c r="J26" s="25"/>
      <c r="K26" s="30"/>
    </row>
    <row r="27" spans="1:11" x14ac:dyDescent="0.25">
      <c r="A27" s="30"/>
      <c r="B27" s="25"/>
      <c r="C27" s="25"/>
      <c r="D27" s="25"/>
      <c r="E27" s="25"/>
      <c r="F27" s="25"/>
      <c r="G27" s="25"/>
      <c r="H27" s="25"/>
      <c r="I27" s="25"/>
      <c r="J27" s="25"/>
      <c r="K27" s="30"/>
    </row>
    <row r="28" spans="1:11" x14ac:dyDescent="0.25">
      <c r="A28" s="30"/>
      <c r="B28" s="25"/>
      <c r="C28" s="6" t="s">
        <v>21</v>
      </c>
      <c r="D28" s="41">
        <v>500000</v>
      </c>
      <c r="E28" s="42"/>
      <c r="F28" s="52">
        <f t="shared" ref="F28:F35" si="4">D28/$D$37</f>
        <v>0.73432222059039509</v>
      </c>
      <c r="G28" s="53"/>
      <c r="H28" s="22">
        <v>500000</v>
      </c>
      <c r="I28" s="18">
        <f>H28/$H$37</f>
        <v>0.73260073260073255</v>
      </c>
      <c r="J28" s="25"/>
      <c r="K28" s="30"/>
    </row>
    <row r="29" spans="1:11" x14ac:dyDescent="0.25">
      <c r="A29" s="30"/>
      <c r="B29" s="25"/>
      <c r="C29" s="8" t="s">
        <v>22</v>
      </c>
      <c r="D29" s="43">
        <v>150000</v>
      </c>
      <c r="E29" s="44"/>
      <c r="F29" s="56">
        <f t="shared" si="4"/>
        <v>0.22029666617711852</v>
      </c>
      <c r="G29" s="57"/>
      <c r="H29" s="23">
        <v>150000</v>
      </c>
      <c r="I29" s="19">
        <f t="shared" ref="I29:I35" si="5">H29/$H$37</f>
        <v>0.21978021978021978</v>
      </c>
      <c r="J29" s="25"/>
      <c r="K29" s="30"/>
    </row>
    <row r="30" spans="1:11" x14ac:dyDescent="0.25">
      <c r="A30" s="30"/>
      <c r="B30" s="25"/>
      <c r="C30" s="6" t="s">
        <v>23</v>
      </c>
      <c r="D30" s="41">
        <v>3500</v>
      </c>
      <c r="E30" s="42"/>
      <c r="F30" s="52">
        <f t="shared" si="4"/>
        <v>5.1402555441327656E-3</v>
      </c>
      <c r="G30" s="53"/>
      <c r="H30" s="22">
        <v>3500</v>
      </c>
      <c r="I30" s="18">
        <f t="shared" si="5"/>
        <v>5.1282051282051282E-3</v>
      </c>
      <c r="J30" s="25"/>
      <c r="K30" s="30"/>
    </row>
    <row r="31" spans="1:11" x14ac:dyDescent="0.25">
      <c r="A31" s="30"/>
      <c r="B31" s="25"/>
      <c r="C31" s="12" t="s">
        <v>24</v>
      </c>
      <c r="D31" s="43">
        <v>1500</v>
      </c>
      <c r="E31" s="44"/>
      <c r="F31" s="58">
        <f t="shared" si="4"/>
        <v>2.2029666617711854E-3</v>
      </c>
      <c r="G31" s="59"/>
      <c r="H31" s="24">
        <v>1500</v>
      </c>
      <c r="I31" s="19">
        <f t="shared" si="5"/>
        <v>2.1978021978021978E-3</v>
      </c>
      <c r="J31" s="25"/>
      <c r="K31" s="30"/>
    </row>
    <row r="32" spans="1:11" x14ac:dyDescent="0.25">
      <c r="A32" s="30"/>
      <c r="B32" s="25"/>
      <c r="C32" s="6" t="s">
        <v>25</v>
      </c>
      <c r="D32" s="41">
        <v>5500</v>
      </c>
      <c r="E32" s="42"/>
      <c r="F32" s="52">
        <f t="shared" si="4"/>
        <v>8.0775444264943458E-3</v>
      </c>
      <c r="G32" s="53"/>
      <c r="H32" s="22">
        <v>5500</v>
      </c>
      <c r="I32" s="18">
        <f t="shared" si="5"/>
        <v>8.0586080586080595E-3</v>
      </c>
      <c r="J32" s="25"/>
      <c r="K32" s="30"/>
    </row>
    <row r="33" spans="1:11" x14ac:dyDescent="0.25">
      <c r="A33" s="30"/>
      <c r="B33" s="25"/>
      <c r="C33" s="12" t="s">
        <v>26</v>
      </c>
      <c r="D33" s="43">
        <v>4500</v>
      </c>
      <c r="E33" s="44"/>
      <c r="F33" s="58">
        <f t="shared" si="4"/>
        <v>6.6088999853135552E-3</v>
      </c>
      <c r="G33" s="59"/>
      <c r="H33" s="24">
        <v>5000</v>
      </c>
      <c r="I33" s="19">
        <f t="shared" si="5"/>
        <v>7.326007326007326E-3</v>
      </c>
      <c r="J33" s="25"/>
      <c r="K33" s="30"/>
    </row>
    <row r="34" spans="1:11" x14ac:dyDescent="0.25">
      <c r="A34" s="30"/>
      <c r="B34" s="25"/>
      <c r="C34" s="17" t="s">
        <v>34</v>
      </c>
      <c r="D34" s="41">
        <v>8000</v>
      </c>
      <c r="E34" s="42"/>
      <c r="F34" s="52">
        <f t="shared" si="4"/>
        <v>1.1749155529446321E-2</v>
      </c>
      <c r="G34" s="53"/>
      <c r="H34" s="22">
        <v>8000</v>
      </c>
      <c r="I34" s="18">
        <f t="shared" si="5"/>
        <v>1.1721611721611722E-2</v>
      </c>
      <c r="J34" s="25"/>
      <c r="K34" s="30"/>
    </row>
    <row r="35" spans="1:11" x14ac:dyDescent="0.25">
      <c r="A35" s="30"/>
      <c r="B35" s="25"/>
      <c r="C35" s="12" t="s">
        <v>27</v>
      </c>
      <c r="D35" s="43">
        <v>5400</v>
      </c>
      <c r="E35" s="44"/>
      <c r="F35" s="58">
        <f t="shared" si="4"/>
        <v>7.9306799823762666E-3</v>
      </c>
      <c r="G35" s="59"/>
      <c r="H35" s="24">
        <v>6500</v>
      </c>
      <c r="I35" s="19">
        <f t="shared" si="5"/>
        <v>9.5238095238095247E-3</v>
      </c>
      <c r="J35" s="25"/>
      <c r="K35" s="30"/>
    </row>
    <row r="36" spans="1:11" x14ac:dyDescent="0.25">
      <c r="A36" s="30"/>
      <c r="B36" s="25"/>
      <c r="C36" s="6" t="s">
        <v>28</v>
      </c>
      <c r="D36" s="41">
        <v>2500</v>
      </c>
      <c r="E36" s="42"/>
      <c r="F36" s="52">
        <f>D36/$D$38</f>
        <v>2.8061951809771395E-5</v>
      </c>
      <c r="G36" s="53"/>
      <c r="H36" s="22">
        <v>2500</v>
      </c>
      <c r="I36" s="18">
        <f>H36/H38</f>
        <v>2.5552809480296739E-5</v>
      </c>
      <c r="J36" s="25"/>
      <c r="K36" s="30"/>
    </row>
    <row r="37" spans="1:11" x14ac:dyDescent="0.25">
      <c r="A37" s="30"/>
      <c r="B37" s="25"/>
      <c r="C37" s="14" t="s">
        <v>29</v>
      </c>
      <c r="D37" s="37">
        <f>SUM(D28:E36)</f>
        <v>680900</v>
      </c>
      <c r="E37" s="38"/>
      <c r="F37" s="54">
        <f>SUM(F28:G36)</f>
        <v>0.99635645084885793</v>
      </c>
      <c r="G37" s="55"/>
      <c r="H37" s="11">
        <f>SUM(H28:H36)</f>
        <v>682500</v>
      </c>
      <c r="I37" s="20">
        <f>SUM(I28:I36)</f>
        <v>0.99636254914647637</v>
      </c>
      <c r="J37" s="25"/>
      <c r="K37" s="30"/>
    </row>
    <row r="38" spans="1:11" x14ac:dyDescent="0.25">
      <c r="A38" s="30"/>
      <c r="B38" s="25"/>
      <c r="C38" s="15" t="s">
        <v>30</v>
      </c>
      <c r="D38" s="39">
        <f>D24-D37</f>
        <v>89088600</v>
      </c>
      <c r="E38" s="40"/>
      <c r="F38" s="60"/>
      <c r="G38" s="61"/>
      <c r="H38" s="16">
        <f>H24-H37</f>
        <v>97836600</v>
      </c>
      <c r="I38" s="21"/>
      <c r="J38" s="25"/>
      <c r="K38" s="30"/>
    </row>
    <row r="39" spans="1:11" x14ac:dyDescent="0.25">
      <c r="A39" s="30"/>
      <c r="B39" s="25"/>
      <c r="C39" s="25"/>
      <c r="D39" s="25"/>
      <c r="E39" s="25"/>
      <c r="F39" s="25"/>
      <c r="G39" s="25"/>
      <c r="H39" s="25"/>
      <c r="I39" s="25"/>
      <c r="J39" s="25"/>
      <c r="K39" s="30"/>
    </row>
    <row r="40" spans="1:11" x14ac:dyDescent="0.25">
      <c r="A40" s="30"/>
      <c r="B40" s="25"/>
      <c r="C40" s="25"/>
      <c r="D40" s="25"/>
      <c r="E40" s="25"/>
      <c r="F40" s="25"/>
      <c r="G40" s="25"/>
      <c r="H40" s="25"/>
      <c r="I40" s="25"/>
      <c r="J40" s="25"/>
      <c r="K40" s="30"/>
    </row>
    <row r="41" spans="1:11" ht="5.25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</row>
  </sheetData>
  <mergeCells count="47">
    <mergeCell ref="F5:G5"/>
    <mergeCell ref="F7:G7"/>
    <mergeCell ref="D18:E18"/>
    <mergeCell ref="F18:G18"/>
    <mergeCell ref="D19:E19"/>
    <mergeCell ref="F19:G19"/>
    <mergeCell ref="D14:E14"/>
    <mergeCell ref="F14:G14"/>
    <mergeCell ref="F11:G11"/>
    <mergeCell ref="F12:G12"/>
    <mergeCell ref="F13:G13"/>
    <mergeCell ref="D11:E11"/>
    <mergeCell ref="D12:E12"/>
    <mergeCell ref="D13:E13"/>
    <mergeCell ref="D28:E28"/>
    <mergeCell ref="D20:E20"/>
    <mergeCell ref="F20:G20"/>
    <mergeCell ref="D21:E21"/>
    <mergeCell ref="F21:G21"/>
    <mergeCell ref="D22:E22"/>
    <mergeCell ref="F22:G22"/>
    <mergeCell ref="D38:E38"/>
    <mergeCell ref="F38:G38"/>
    <mergeCell ref="F32:G32"/>
    <mergeCell ref="D33:E33"/>
    <mergeCell ref="F33:G33"/>
    <mergeCell ref="D34:E34"/>
    <mergeCell ref="F34:G34"/>
    <mergeCell ref="D35:E35"/>
    <mergeCell ref="F35:G35"/>
    <mergeCell ref="D32:E32"/>
    <mergeCell ref="H3:I4"/>
    <mergeCell ref="D36:E36"/>
    <mergeCell ref="F36:G36"/>
    <mergeCell ref="D37:E37"/>
    <mergeCell ref="F37:G37"/>
    <mergeCell ref="F28:G28"/>
    <mergeCell ref="D29:E29"/>
    <mergeCell ref="F29:G29"/>
    <mergeCell ref="D30:E30"/>
    <mergeCell ref="F30:G30"/>
    <mergeCell ref="D31:E31"/>
    <mergeCell ref="F31:G31"/>
    <mergeCell ref="D23:E23"/>
    <mergeCell ref="F23:G23"/>
    <mergeCell ref="D24:E24"/>
    <mergeCell ref="F24:G24"/>
  </mergeCells>
  <pageMargins left="0.7" right="0.7" top="0.75" bottom="0.75" header="0.3" footer="0.3"/>
  <pageSetup fitToWidth="2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199E9-1DBB-40DE-A330-04C73BFDBF9A}">
  <dimension ref="B11:O19"/>
  <sheetViews>
    <sheetView showGridLines="0" topLeftCell="A11" workbookViewId="0">
      <selection activeCell="K25" sqref="K25"/>
    </sheetView>
  </sheetViews>
  <sheetFormatPr defaultColWidth="9.85546875" defaultRowHeight="15" x14ac:dyDescent="0.25"/>
  <cols>
    <col min="1" max="2" width="9.85546875" style="2"/>
    <col min="3" max="3" width="3.42578125" style="2" customWidth="1"/>
    <col min="4" max="5" width="9.85546875" style="2"/>
    <col min="6" max="6" width="7.28515625" style="2" customWidth="1"/>
    <col min="7" max="7" width="5.5703125" style="2" customWidth="1"/>
    <col min="8" max="9" width="9.85546875" style="2"/>
    <col min="10" max="10" width="12.7109375" style="2" customWidth="1"/>
    <col min="11" max="16384" width="9.85546875" style="2"/>
  </cols>
  <sheetData>
    <row r="11" spans="2:15" x14ac:dyDescent="0.25">
      <c r="B11" s="1" t="s">
        <v>0</v>
      </c>
    </row>
    <row r="12" spans="2:15" x14ac:dyDescent="0.25">
      <c r="B12" s="1"/>
    </row>
    <row r="13" spans="2:15" x14ac:dyDescent="0.25">
      <c r="B13" s="1" t="s">
        <v>1</v>
      </c>
    </row>
    <row r="14" spans="2:15" x14ac:dyDescent="0.25">
      <c r="B14" s="1" t="s">
        <v>2</v>
      </c>
    </row>
    <row r="15" spans="2:15" x14ac:dyDescent="0.25">
      <c r="B15" s="1" t="s">
        <v>3</v>
      </c>
    </row>
    <row r="16" spans="2:15" x14ac:dyDescent="0.25">
      <c r="B16" s="1" t="s">
        <v>4</v>
      </c>
      <c r="N16" s="3"/>
      <c r="O16" s="4"/>
    </row>
    <row r="17" spans="2:2" x14ac:dyDescent="0.25">
      <c r="B17" s="1" t="s">
        <v>5</v>
      </c>
    </row>
    <row r="18" spans="2:2" x14ac:dyDescent="0.25">
      <c r="B18" s="1"/>
    </row>
    <row r="19" spans="2:2" x14ac:dyDescent="0.25">
      <c r="B19" s="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Profit &amp; Loss Statement 1</vt:lpstr>
      <vt:lpstr>Profit &amp; Loss Statement 2</vt:lpstr>
      <vt:lpstr>Instructions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Dwarka Dipoo</cp:lastModifiedBy>
  <cp:lastPrinted>2022-10-18T05:53:29Z</cp:lastPrinted>
  <dcterms:created xsi:type="dcterms:W3CDTF">2022-10-17T00:03:40Z</dcterms:created>
  <dcterms:modified xsi:type="dcterms:W3CDTF">2023-01-31T17:21:32Z</dcterms:modified>
</cp:coreProperties>
</file>